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9036" activeTab="0"/>
  </bookViews>
  <sheets>
    <sheet name="załącznik nr 5" sheetId="1" r:id="rId1"/>
  </sheets>
  <definedNames>
    <definedName name="_xlnm.Print_Area" localSheetId="0">'załącznik nr 5'!$A$1:$M$18</definedName>
  </definedNames>
  <calcPr fullCalcOnLoad="1"/>
</workbook>
</file>

<file path=xl/sharedStrings.xml><?xml version="1.0" encoding="utf-8"?>
<sst xmlns="http://schemas.openxmlformats.org/spreadsheetml/2006/main" count="47" uniqueCount="20">
  <si>
    <t>RYZYKO</t>
  </si>
  <si>
    <t>RAZEM</t>
  </si>
  <si>
    <t xml:space="preserve">wypłacone odszkodowanie  </t>
  </si>
  <si>
    <t>liczba szkód</t>
  </si>
  <si>
    <t>AC</t>
  </si>
  <si>
    <t>rezerwy</t>
  </si>
  <si>
    <t>ODPOWIEDZIALNOŚĆ CYWILNA</t>
  </si>
  <si>
    <t>OGIEŃ I INNE ZDARZENIA LOSOWE</t>
  </si>
  <si>
    <t>KRADZIEŻ</t>
  </si>
  <si>
    <t>SZYBY</t>
  </si>
  <si>
    <t>SPRZĘT ELEKTRONICZNY</t>
  </si>
  <si>
    <t xml:space="preserve">CZĘŚĆ I ZAMÓWIENIA - UBEZPIECZENIE ODPOWIEDZIALNOŚCI CYWILNEJ ORAZ UBEZPIECZENIE MIENIA </t>
  </si>
  <si>
    <t xml:space="preserve">CZĘŚĆ II ZAMÓWIENIA - UBEZPIECZENIA KOMUNIKACYJNE POJAZDÓW </t>
  </si>
  <si>
    <t>OC</t>
  </si>
  <si>
    <t>NNW</t>
  </si>
  <si>
    <t>ASSISTANCE</t>
  </si>
  <si>
    <t xml:space="preserve">09.09.2017 - 08.09.2018                                         </t>
  </si>
  <si>
    <t xml:space="preserve">09.09.2018 - 08.09.2019                                         </t>
  </si>
  <si>
    <t xml:space="preserve">09.09.2019 - 08.09.2020                                         </t>
  </si>
  <si>
    <t xml:space="preserve">09.09.2020 - 28.02.2021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</si>
</sst>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3" fillId="33" borderId="0" xfId="0" applyFont="1" applyFill="1" applyAlignment="1" quotePrefix="1">
      <alignment horizontal="left" vertical="center"/>
    </xf>
    <xf numFmtId="49" fontId="3" fillId="33" borderId="0" xfId="0" applyNumberFormat="1" applyFont="1" applyFill="1" applyAlignment="1" quotePrefix="1">
      <alignment horizontal="left" vertical="center"/>
    </xf>
    <xf numFmtId="0" fontId="2" fillId="33" borderId="0" xfId="0" applyFont="1" applyFill="1" applyAlignment="1" quotePrefix="1">
      <alignment horizontal="left" vertical="center"/>
    </xf>
    <xf numFmtId="49" fontId="2" fillId="33" borderId="0" xfId="0" applyNumberFormat="1" applyFont="1" applyFill="1" applyAlignment="1" quotePrefix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49" fontId="4" fillId="33" borderId="11" xfId="0" applyNumberFormat="1" applyFont="1" applyFill="1" applyBorder="1" applyAlignment="1">
      <alignment horizontal="center" vertical="center" textRotation="90" wrapText="1"/>
    </xf>
    <xf numFmtId="49" fontId="4" fillId="33" borderId="12" xfId="0" applyNumberFormat="1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SheetLayoutView="100" zoomScalePageLayoutView="59" workbookViewId="0" topLeftCell="A1">
      <selection activeCell="C4" sqref="C4"/>
    </sheetView>
  </sheetViews>
  <sheetFormatPr defaultColWidth="9.140625" defaultRowHeight="12.75"/>
  <cols>
    <col min="1" max="1" width="39.7109375" style="1" customWidth="1"/>
    <col min="2" max="2" width="8.140625" style="4" customWidth="1"/>
    <col min="3" max="3" width="14.00390625" style="1" customWidth="1"/>
    <col min="4" max="4" width="10.28125" style="1" customWidth="1"/>
    <col min="5" max="5" width="8.140625" style="4" customWidth="1"/>
    <col min="6" max="6" width="14.00390625" style="1" customWidth="1"/>
    <col min="7" max="7" width="10.28125" style="1" customWidth="1"/>
    <col min="8" max="8" width="8.140625" style="4" customWidth="1"/>
    <col min="9" max="9" width="14.00390625" style="1" customWidth="1"/>
    <col min="10" max="10" width="10.28125" style="1" customWidth="1"/>
    <col min="11" max="11" width="8.140625" style="4" customWidth="1"/>
    <col min="12" max="12" width="14.00390625" style="1" customWidth="1"/>
    <col min="13" max="13" width="10.28125" style="1" customWidth="1"/>
    <col min="14" max="16384" width="9.140625" style="1" customWidth="1"/>
  </cols>
  <sheetData>
    <row r="1" spans="1:13" ht="25.5" customHeight="1" thickBot="1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37.5" customHeight="1">
      <c r="A2" s="32" t="s">
        <v>0</v>
      </c>
      <c r="B2" s="32" t="s">
        <v>16</v>
      </c>
      <c r="C2" s="33"/>
      <c r="D2" s="34"/>
      <c r="E2" s="32" t="s">
        <v>17</v>
      </c>
      <c r="F2" s="33"/>
      <c r="G2" s="34"/>
      <c r="H2" s="32" t="s">
        <v>18</v>
      </c>
      <c r="I2" s="33"/>
      <c r="J2" s="34"/>
      <c r="K2" s="32" t="s">
        <v>19</v>
      </c>
      <c r="L2" s="33"/>
      <c r="M2" s="34"/>
    </row>
    <row r="3" spans="1:13" ht="90.75" customHeight="1" thickBot="1">
      <c r="A3" s="38"/>
      <c r="B3" s="9" t="s">
        <v>3</v>
      </c>
      <c r="C3" s="10" t="s">
        <v>2</v>
      </c>
      <c r="D3" s="11" t="s">
        <v>5</v>
      </c>
      <c r="E3" s="9" t="s">
        <v>3</v>
      </c>
      <c r="F3" s="10" t="s">
        <v>2</v>
      </c>
      <c r="G3" s="11" t="s">
        <v>5</v>
      </c>
      <c r="H3" s="9" t="s">
        <v>3</v>
      </c>
      <c r="I3" s="10" t="s">
        <v>2</v>
      </c>
      <c r="J3" s="11" t="s">
        <v>5</v>
      </c>
      <c r="K3" s="9" t="s">
        <v>3</v>
      </c>
      <c r="L3" s="10" t="s">
        <v>2</v>
      </c>
      <c r="M3" s="11" t="s">
        <v>5</v>
      </c>
    </row>
    <row r="4" spans="1:13" ht="33" customHeight="1">
      <c r="A4" s="12" t="s">
        <v>6</v>
      </c>
      <c r="B4" s="13">
        <v>4</v>
      </c>
      <c r="C4" s="25">
        <f>1230.27+958.75+200.56+10954.87</f>
        <v>13344.45</v>
      </c>
      <c r="D4" s="14">
        <v>0</v>
      </c>
      <c r="E4" s="13">
        <v>5</v>
      </c>
      <c r="F4" s="25">
        <f>3360.22+682.79+749.98+1984.87+3313.83</f>
        <v>10091.689999999999</v>
      </c>
      <c r="G4" s="14">
        <v>0</v>
      </c>
      <c r="H4" s="13">
        <v>3</v>
      </c>
      <c r="I4" s="25">
        <f>974.2+999.71</f>
        <v>1973.91</v>
      </c>
      <c r="J4" s="14">
        <v>1417.5</v>
      </c>
      <c r="K4" s="13">
        <v>5</v>
      </c>
      <c r="L4" s="25">
        <f>1299.31</f>
        <v>1299.31</v>
      </c>
      <c r="M4" s="14">
        <f>5000+4000+2500+2000</f>
        <v>13500</v>
      </c>
    </row>
    <row r="5" spans="1:13" ht="34.5" customHeight="1">
      <c r="A5" s="15" t="s">
        <v>7</v>
      </c>
      <c r="B5" s="16">
        <v>1</v>
      </c>
      <c r="C5" s="18">
        <f>842.19</f>
        <v>842.19</v>
      </c>
      <c r="D5" s="14">
        <v>0</v>
      </c>
      <c r="E5" s="16">
        <v>3</v>
      </c>
      <c r="F5" s="18">
        <f>2560.45+20538.85+673.74</f>
        <v>23773.04</v>
      </c>
      <c r="G5" s="14">
        <v>0</v>
      </c>
      <c r="H5" s="16">
        <v>4</v>
      </c>
      <c r="I5" s="18">
        <f>998.97+2123.42+2679.92+995.09</f>
        <v>6797.400000000001</v>
      </c>
      <c r="J5" s="14">
        <v>0</v>
      </c>
      <c r="K5" s="16">
        <v>1</v>
      </c>
      <c r="L5" s="18">
        <v>0</v>
      </c>
      <c r="M5" s="14">
        <v>1980</v>
      </c>
    </row>
    <row r="6" spans="1:13" ht="28.5" customHeight="1">
      <c r="A6" s="15" t="s">
        <v>8</v>
      </c>
      <c r="B6" s="16">
        <v>1</v>
      </c>
      <c r="C6" s="18">
        <v>2163.19</v>
      </c>
      <c r="D6" s="14">
        <v>0</v>
      </c>
      <c r="E6" s="16">
        <v>1</v>
      </c>
      <c r="F6" s="18">
        <v>1700.96</v>
      </c>
      <c r="G6" s="14">
        <v>0</v>
      </c>
      <c r="H6" s="16">
        <v>0</v>
      </c>
      <c r="I6" s="18">
        <v>0</v>
      </c>
      <c r="J6" s="14">
        <v>0</v>
      </c>
      <c r="K6" s="16">
        <v>0</v>
      </c>
      <c r="L6" s="18">
        <v>0</v>
      </c>
      <c r="M6" s="14">
        <v>0</v>
      </c>
    </row>
    <row r="7" spans="1:13" ht="28.5" customHeight="1">
      <c r="A7" s="15" t="s">
        <v>9</v>
      </c>
      <c r="B7" s="16">
        <v>0</v>
      </c>
      <c r="C7" s="17">
        <v>0</v>
      </c>
      <c r="D7" s="14">
        <v>0</v>
      </c>
      <c r="E7" s="16">
        <v>1</v>
      </c>
      <c r="F7" s="17">
        <v>414</v>
      </c>
      <c r="G7" s="14">
        <v>0</v>
      </c>
      <c r="H7" s="16">
        <v>0</v>
      </c>
      <c r="I7" s="17">
        <v>0</v>
      </c>
      <c r="J7" s="14">
        <v>0</v>
      </c>
      <c r="K7" s="16">
        <v>0</v>
      </c>
      <c r="L7" s="17">
        <v>0</v>
      </c>
      <c r="M7" s="14">
        <v>0</v>
      </c>
    </row>
    <row r="8" spans="1:13" ht="35.25" customHeight="1" thickBot="1">
      <c r="A8" s="15" t="s">
        <v>10</v>
      </c>
      <c r="B8" s="16">
        <v>0</v>
      </c>
      <c r="C8" s="17">
        <v>0</v>
      </c>
      <c r="D8" s="14">
        <v>0</v>
      </c>
      <c r="E8" s="16">
        <v>0</v>
      </c>
      <c r="F8" s="17">
        <v>0</v>
      </c>
      <c r="G8" s="14">
        <v>0</v>
      </c>
      <c r="H8" s="16">
        <v>0</v>
      </c>
      <c r="I8" s="17">
        <v>0</v>
      </c>
      <c r="J8" s="14">
        <v>0</v>
      </c>
      <c r="K8" s="16">
        <v>0</v>
      </c>
      <c r="L8" s="17">
        <v>0</v>
      </c>
      <c r="M8" s="14">
        <v>0</v>
      </c>
    </row>
    <row r="9" spans="1:13" ht="27.75" customHeight="1" thickBot="1">
      <c r="A9" s="30" t="s">
        <v>1</v>
      </c>
      <c r="B9" s="19">
        <f aca="true" t="shared" si="0" ref="B9:M9">SUM(B4:B8)</f>
        <v>6</v>
      </c>
      <c r="C9" s="20">
        <f t="shared" si="0"/>
        <v>16349.830000000002</v>
      </c>
      <c r="D9" s="21">
        <f t="shared" si="0"/>
        <v>0</v>
      </c>
      <c r="E9" s="19">
        <f t="shared" si="0"/>
        <v>10</v>
      </c>
      <c r="F9" s="20">
        <f t="shared" si="0"/>
        <v>35979.689999999995</v>
      </c>
      <c r="G9" s="21">
        <f t="shared" si="0"/>
        <v>0</v>
      </c>
      <c r="H9" s="19">
        <f t="shared" si="0"/>
        <v>7</v>
      </c>
      <c r="I9" s="20">
        <f t="shared" si="0"/>
        <v>8771.310000000001</v>
      </c>
      <c r="J9" s="21">
        <f t="shared" si="0"/>
        <v>1417.5</v>
      </c>
      <c r="K9" s="19">
        <f t="shared" si="0"/>
        <v>6</v>
      </c>
      <c r="L9" s="20">
        <f t="shared" si="0"/>
        <v>1299.31</v>
      </c>
      <c r="M9" s="21">
        <f t="shared" si="0"/>
        <v>15480</v>
      </c>
    </row>
    <row r="10" spans="1:13" ht="21" customHeight="1" thickBot="1">
      <c r="A10" s="22"/>
      <c r="B10" s="23"/>
      <c r="C10" s="24"/>
      <c r="D10" s="24"/>
      <c r="E10" s="23"/>
      <c r="F10" s="24"/>
      <c r="G10" s="24"/>
      <c r="H10" s="23"/>
      <c r="I10" s="24"/>
      <c r="J10" s="24"/>
      <c r="K10" s="23"/>
      <c r="L10" s="24"/>
      <c r="M10" s="24"/>
    </row>
    <row r="11" spans="1:13" ht="28.5" customHeight="1" thickBot="1">
      <c r="A11" s="35" t="s">
        <v>12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37.5" customHeight="1">
      <c r="A12" s="32" t="s">
        <v>0</v>
      </c>
      <c r="B12" s="32" t="s">
        <v>16</v>
      </c>
      <c r="C12" s="33"/>
      <c r="D12" s="34"/>
      <c r="E12" s="32" t="s">
        <v>17</v>
      </c>
      <c r="F12" s="33"/>
      <c r="G12" s="34"/>
      <c r="H12" s="32" t="s">
        <v>18</v>
      </c>
      <c r="I12" s="33"/>
      <c r="J12" s="34"/>
      <c r="K12" s="32" t="s">
        <v>19</v>
      </c>
      <c r="L12" s="33"/>
      <c r="M12" s="34"/>
    </row>
    <row r="13" spans="1:13" ht="90.75" customHeight="1" thickBot="1">
      <c r="A13" s="38"/>
      <c r="B13" s="9" t="s">
        <v>3</v>
      </c>
      <c r="C13" s="10" t="s">
        <v>2</v>
      </c>
      <c r="D13" s="11" t="s">
        <v>5</v>
      </c>
      <c r="E13" s="9" t="s">
        <v>3</v>
      </c>
      <c r="F13" s="10" t="s">
        <v>2</v>
      </c>
      <c r="G13" s="11" t="s">
        <v>5</v>
      </c>
      <c r="H13" s="9" t="s">
        <v>3</v>
      </c>
      <c r="I13" s="10" t="s">
        <v>2</v>
      </c>
      <c r="J13" s="11" t="s">
        <v>5</v>
      </c>
      <c r="K13" s="9" t="s">
        <v>3</v>
      </c>
      <c r="L13" s="10" t="s">
        <v>2</v>
      </c>
      <c r="M13" s="11" t="s">
        <v>5</v>
      </c>
    </row>
    <row r="14" spans="1:13" ht="28.5" customHeight="1">
      <c r="A14" s="12" t="s">
        <v>13</v>
      </c>
      <c r="B14" s="13">
        <v>0</v>
      </c>
      <c r="C14" s="26">
        <v>0</v>
      </c>
      <c r="D14" s="14">
        <v>0</v>
      </c>
      <c r="E14" s="13">
        <v>3</v>
      </c>
      <c r="F14" s="26">
        <f>4659.9+2104.76+5646.54</f>
        <v>12411.2</v>
      </c>
      <c r="G14" s="14">
        <v>0</v>
      </c>
      <c r="H14" s="13">
        <v>1</v>
      </c>
      <c r="I14" s="26">
        <v>3177.77</v>
      </c>
      <c r="J14" s="14">
        <v>0</v>
      </c>
      <c r="K14" s="13">
        <v>1</v>
      </c>
      <c r="L14" s="26">
        <v>1953.22</v>
      </c>
      <c r="M14" s="14">
        <v>0</v>
      </c>
    </row>
    <row r="15" spans="1:13" ht="28.5" customHeight="1">
      <c r="A15" s="15" t="s">
        <v>4</v>
      </c>
      <c r="B15" s="16">
        <v>2</v>
      </c>
      <c r="C15" s="18">
        <v>16224.42</v>
      </c>
      <c r="D15" s="14">
        <v>9800</v>
      </c>
      <c r="E15" s="16">
        <v>1</v>
      </c>
      <c r="F15" s="18">
        <v>3200</v>
      </c>
      <c r="G15" s="14">
        <v>0</v>
      </c>
      <c r="H15" s="16">
        <v>1</v>
      </c>
      <c r="I15" s="18">
        <v>5230.69</v>
      </c>
      <c r="J15" s="14">
        <v>0</v>
      </c>
      <c r="K15" s="16">
        <v>0</v>
      </c>
      <c r="L15" s="18">
        <v>0</v>
      </c>
      <c r="M15" s="14">
        <v>0</v>
      </c>
    </row>
    <row r="16" spans="1:13" ht="28.5" customHeight="1">
      <c r="A16" s="15" t="s">
        <v>14</v>
      </c>
      <c r="B16" s="16">
        <v>0</v>
      </c>
      <c r="C16" s="17">
        <v>0</v>
      </c>
      <c r="D16" s="14">
        <v>0</v>
      </c>
      <c r="E16" s="16">
        <v>0</v>
      </c>
      <c r="F16" s="17">
        <v>0</v>
      </c>
      <c r="G16" s="14">
        <v>0</v>
      </c>
      <c r="H16" s="16">
        <v>0</v>
      </c>
      <c r="I16" s="17">
        <v>0</v>
      </c>
      <c r="J16" s="14">
        <v>0</v>
      </c>
      <c r="K16" s="16">
        <v>0</v>
      </c>
      <c r="L16" s="17">
        <v>0</v>
      </c>
      <c r="M16" s="14">
        <v>0</v>
      </c>
    </row>
    <row r="17" spans="1:13" ht="28.5" customHeight="1" thickBot="1">
      <c r="A17" s="31" t="s">
        <v>15</v>
      </c>
      <c r="B17" s="27">
        <v>0</v>
      </c>
      <c r="C17" s="28">
        <v>0</v>
      </c>
      <c r="D17" s="29">
        <v>0</v>
      </c>
      <c r="E17" s="27">
        <v>0</v>
      </c>
      <c r="F17" s="28">
        <v>0</v>
      </c>
      <c r="G17" s="29">
        <v>0</v>
      </c>
      <c r="H17" s="27">
        <v>0</v>
      </c>
      <c r="I17" s="28">
        <v>0</v>
      </c>
      <c r="J17" s="29">
        <v>0</v>
      </c>
      <c r="K17" s="27">
        <v>0</v>
      </c>
      <c r="L17" s="28">
        <v>0</v>
      </c>
      <c r="M17" s="29">
        <v>0</v>
      </c>
    </row>
    <row r="18" spans="1:13" ht="24" customHeight="1" thickBot="1">
      <c r="A18" s="30" t="s">
        <v>1</v>
      </c>
      <c r="B18" s="19">
        <f aca="true" t="shared" si="1" ref="B18:M18">SUM(B14:B17)</f>
        <v>2</v>
      </c>
      <c r="C18" s="20">
        <f t="shared" si="1"/>
        <v>16224.42</v>
      </c>
      <c r="D18" s="21">
        <f t="shared" si="1"/>
        <v>9800</v>
      </c>
      <c r="E18" s="19">
        <f aca="true" t="shared" si="2" ref="E18:J18">SUM(E14:E17)</f>
        <v>4</v>
      </c>
      <c r="F18" s="20">
        <f t="shared" si="2"/>
        <v>15611.2</v>
      </c>
      <c r="G18" s="21">
        <f t="shared" si="2"/>
        <v>0</v>
      </c>
      <c r="H18" s="19">
        <f t="shared" si="2"/>
        <v>2</v>
      </c>
      <c r="I18" s="20">
        <f t="shared" si="2"/>
        <v>8408.46</v>
      </c>
      <c r="J18" s="21">
        <f t="shared" si="2"/>
        <v>0</v>
      </c>
      <c r="K18" s="19">
        <f t="shared" si="1"/>
        <v>1</v>
      </c>
      <c r="L18" s="20">
        <f t="shared" si="1"/>
        <v>1953.22</v>
      </c>
      <c r="M18" s="21">
        <f t="shared" si="1"/>
        <v>0</v>
      </c>
    </row>
    <row r="19" spans="1:11" ht="14.25">
      <c r="A19" s="2"/>
      <c r="B19" s="3"/>
      <c r="E19" s="3"/>
      <c r="H19" s="3"/>
      <c r="K19" s="3"/>
    </row>
    <row r="20" spans="1:11" ht="14.25">
      <c r="A20" s="2"/>
      <c r="B20" s="3"/>
      <c r="E20" s="3"/>
      <c r="H20" s="3"/>
      <c r="K20" s="3"/>
    </row>
    <row r="21" spans="1:13" ht="14.25">
      <c r="A21" s="5"/>
      <c r="B21" s="6"/>
      <c r="C21" s="2"/>
      <c r="D21" s="2"/>
      <c r="E21" s="6"/>
      <c r="F21" s="2"/>
      <c r="G21" s="2"/>
      <c r="H21" s="6"/>
      <c r="I21" s="2"/>
      <c r="J21" s="2"/>
      <c r="K21" s="6"/>
      <c r="L21" s="2"/>
      <c r="M21" s="2"/>
    </row>
    <row r="22" spans="3:13" ht="14.25">
      <c r="C22" s="2"/>
      <c r="D22" s="2"/>
      <c r="F22" s="2"/>
      <c r="G22" s="2"/>
      <c r="I22" s="2"/>
      <c r="J22" s="2"/>
      <c r="L22" s="2"/>
      <c r="M22" s="2"/>
    </row>
    <row r="23" spans="1:13" ht="14.25">
      <c r="A23" s="2"/>
      <c r="B23" s="3"/>
      <c r="C23" s="2"/>
      <c r="D23" s="2"/>
      <c r="E23" s="3"/>
      <c r="F23" s="2"/>
      <c r="G23" s="2"/>
      <c r="H23" s="3"/>
      <c r="I23" s="2"/>
      <c r="J23" s="2"/>
      <c r="K23" s="3"/>
      <c r="L23" s="2"/>
      <c r="M23" s="2"/>
    </row>
    <row r="24" spans="1:11" ht="13.5">
      <c r="A24" s="7"/>
      <c r="B24" s="8"/>
      <c r="E24" s="8"/>
      <c r="H24" s="8"/>
      <c r="K24" s="8"/>
    </row>
    <row r="25" spans="1:13" ht="14.25">
      <c r="A25" s="2"/>
      <c r="B25" s="3"/>
      <c r="C25" s="2"/>
      <c r="D25" s="2"/>
      <c r="E25" s="3"/>
      <c r="F25" s="2"/>
      <c r="G25" s="2"/>
      <c r="H25" s="3"/>
      <c r="I25" s="2"/>
      <c r="J25" s="2"/>
      <c r="K25" s="3"/>
      <c r="L25" s="2"/>
      <c r="M25" s="2"/>
    </row>
    <row r="26" spans="3:13" ht="14.25">
      <c r="C26" s="2"/>
      <c r="D26" s="2"/>
      <c r="F26" s="2"/>
      <c r="G26" s="2"/>
      <c r="I26" s="2"/>
      <c r="J26" s="2"/>
      <c r="L26" s="2"/>
      <c r="M26" s="2"/>
    </row>
    <row r="27" spans="1:13" ht="14.25">
      <c r="A27" s="7"/>
      <c r="B27" s="8"/>
      <c r="C27" s="2"/>
      <c r="D27" s="2"/>
      <c r="E27" s="8"/>
      <c r="F27" s="2"/>
      <c r="G27" s="2"/>
      <c r="H27" s="8"/>
      <c r="I27" s="2"/>
      <c r="J27" s="2"/>
      <c r="K27" s="8"/>
      <c r="L27" s="2"/>
      <c r="M27" s="2"/>
    </row>
    <row r="28" spans="1:13" ht="14.25">
      <c r="A28" s="2"/>
      <c r="B28" s="3"/>
      <c r="C28" s="2"/>
      <c r="D28" s="2"/>
      <c r="E28" s="3"/>
      <c r="F28" s="2"/>
      <c r="G28" s="2"/>
      <c r="H28" s="3"/>
      <c r="I28" s="2"/>
      <c r="J28" s="2"/>
      <c r="K28" s="3"/>
      <c r="L28" s="2"/>
      <c r="M28" s="2"/>
    </row>
    <row r="29" spans="3:13" ht="14.25">
      <c r="C29" s="2"/>
      <c r="D29" s="2"/>
      <c r="F29" s="2"/>
      <c r="G29" s="2"/>
      <c r="I29" s="2"/>
      <c r="J29" s="2"/>
      <c r="L29" s="2"/>
      <c r="M29" s="2"/>
    </row>
  </sheetData>
  <sheetProtection/>
  <mergeCells count="12">
    <mergeCell ref="E2:G2"/>
    <mergeCell ref="E12:G12"/>
    <mergeCell ref="B12:D12"/>
    <mergeCell ref="K12:M12"/>
    <mergeCell ref="A1:M1"/>
    <mergeCell ref="A11:M11"/>
    <mergeCell ref="A2:A3"/>
    <mergeCell ref="B2:D2"/>
    <mergeCell ref="K2:M2"/>
    <mergeCell ref="A12:A13"/>
    <mergeCell ref="H2:J2"/>
    <mergeCell ref="H12:J12"/>
  </mergeCells>
  <printOptions/>
  <pageMargins left="0.5118110236220472" right="0.6299212598425197" top="0.984251968503937" bottom="0.2755905511811024" header="0.7086614173228347" footer="0.1968503937007874"/>
  <pageSetup fitToHeight="0" fitToWidth="1" horizontalDpi="600" verticalDpi="600" orientation="landscape" paperSize="9" scale="81" r:id="rId1"/>
  <headerFooter alignWithMargins="0">
    <oddHeader>&amp;C&amp;"Garamond,Pogrubiony"&amp;12ZESTAWIENIE O PRZEBIEGU UBEZPIECZENIA &amp;R&amp;"Garamond,Pogrubiony"&amp;12Załącznik nr 5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Paulina</cp:lastModifiedBy>
  <cp:lastPrinted>2021-04-20T08:01:00Z</cp:lastPrinted>
  <dcterms:created xsi:type="dcterms:W3CDTF">2005-10-14T13:12:31Z</dcterms:created>
  <dcterms:modified xsi:type="dcterms:W3CDTF">2021-04-20T08:01:15Z</dcterms:modified>
  <cp:category/>
  <cp:version/>
  <cp:contentType/>
  <cp:contentStatus/>
</cp:coreProperties>
</file>